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7B59BE10-CE4B-4B6C-85A3-35DF036A7813}" xr6:coauthVersionLast="47" xr6:coauthVersionMax="47" xr10:uidLastSave="{00000000-0000-0000-0000-000000000000}"/>
  <bookViews>
    <workbookView xWindow="-108" yWindow="-108" windowWidth="23256" windowHeight="13176" xr2:uid="{616ACBA3-F44B-468D-A833-973E6AC9313E}"/>
  </bookViews>
  <sheets>
    <sheet name="Figure_RHAs" sheetId="3" r:id="rId1"/>
    <sheet name="Table_RHAs" sheetId="4" r:id="rId2"/>
    <sheet name="Graph Data" sheetId="5" state="hidden" r:id="rId3"/>
    <sheet name="Raw Data" sheetId="1" state="hidden" r:id="rId4"/>
  </sheets>
  <externalReferences>
    <externalReference r:id="rId5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5" l="1"/>
  <c r="F11" i="5"/>
  <c r="F9" i="5"/>
  <c r="G9" i="5" l="1"/>
  <c r="G27" i="5"/>
  <c r="F27" i="5"/>
  <c r="E27" i="5"/>
  <c r="D27" i="5"/>
  <c r="G26" i="5"/>
  <c r="F26" i="5"/>
  <c r="E26" i="5"/>
  <c r="D26" i="5"/>
  <c r="G25" i="5"/>
  <c r="F25" i="5"/>
  <c r="E25" i="5"/>
  <c r="D25" i="5"/>
  <c r="G23" i="5"/>
  <c r="F23" i="5"/>
  <c r="E23" i="5"/>
  <c r="D23" i="5"/>
  <c r="G22" i="5"/>
  <c r="F22" i="5"/>
  <c r="E22" i="5"/>
  <c r="D22" i="5"/>
  <c r="G21" i="5"/>
  <c r="F21" i="5"/>
  <c r="E21" i="5"/>
  <c r="D21" i="5"/>
  <c r="G15" i="5"/>
  <c r="F15" i="5"/>
  <c r="E15" i="5"/>
  <c r="D15" i="5"/>
  <c r="G14" i="5"/>
  <c r="F14" i="5"/>
  <c r="E14" i="5"/>
  <c r="D14" i="5"/>
  <c r="G13" i="5"/>
  <c r="F13" i="5"/>
  <c r="E13" i="5"/>
  <c r="D13" i="5"/>
  <c r="G19" i="5"/>
  <c r="F19" i="5"/>
  <c r="E19" i="5"/>
  <c r="D19" i="5"/>
  <c r="G18" i="5"/>
  <c r="F18" i="5"/>
  <c r="E18" i="5"/>
  <c r="D18" i="5"/>
  <c r="G17" i="5"/>
  <c r="F17" i="5"/>
  <c r="E17" i="5"/>
  <c r="D17" i="5"/>
  <c r="G11" i="5"/>
  <c r="E11" i="5"/>
  <c r="D11" i="5"/>
  <c r="G10" i="5"/>
  <c r="E10" i="5"/>
  <c r="D10" i="5"/>
  <c r="E9" i="5"/>
  <c r="D9" i="5"/>
  <c r="G7" i="5"/>
  <c r="F7" i="5"/>
  <c r="E7" i="5"/>
  <c r="D7" i="5"/>
  <c r="G6" i="5"/>
  <c r="F6" i="5"/>
  <c r="E6" i="5"/>
  <c r="D6" i="5"/>
  <c r="G5" i="5"/>
  <c r="F5" i="5"/>
  <c r="E5" i="5"/>
  <c r="D5" i="5"/>
  <c r="C25" i="5"/>
  <c r="C26" i="5"/>
  <c r="C27" i="5"/>
  <c r="C21" i="5"/>
  <c r="C22" i="5"/>
  <c r="C23" i="5"/>
  <c r="C13" i="5"/>
  <c r="C14" i="5"/>
  <c r="C15" i="5"/>
  <c r="C17" i="5"/>
  <c r="C18" i="5"/>
  <c r="C19" i="5"/>
  <c r="C9" i="5"/>
  <c r="C10" i="5"/>
  <c r="C11" i="5"/>
  <c r="C5" i="5"/>
  <c r="C6" i="5"/>
  <c r="C7" i="5"/>
</calcChain>
</file>

<file path=xl/sharedStrings.xml><?xml version="1.0" encoding="utf-8"?>
<sst xmlns="http://schemas.openxmlformats.org/spreadsheetml/2006/main" count="93" uniqueCount="40">
  <si>
    <t>RHA</t>
  </si>
  <si>
    <t>Total Separations</t>
  </si>
  <si>
    <t>SO Southern Health-Sante Sud</t>
  </si>
  <si>
    <t>2012/13</t>
  </si>
  <si>
    <t>2017/18</t>
  </si>
  <si>
    <t>2021/22</t>
  </si>
  <si>
    <t>WP Winnipeg RHA</t>
  </si>
  <si>
    <t>IE Interlake-Eastern RHA</t>
  </si>
  <si>
    <t>WE Prairie Mountain Health</t>
  </si>
  <si>
    <t>NO Northern Health Region</t>
  </si>
  <si>
    <t>.</t>
  </si>
  <si>
    <t>Manitoba</t>
  </si>
  <si>
    <t>Health Region</t>
  </si>
  <si>
    <t>Total Hospitalizations by RHA Residents</t>
  </si>
  <si>
    <t>Southern Health-Santé Sud T1</t>
  </si>
  <si>
    <t>Winnipeg RHA T1</t>
  </si>
  <si>
    <t>Prairie Mountain Health T1</t>
  </si>
  <si>
    <t>Interlake-Eastern RHA T1</t>
  </si>
  <si>
    <t>Northern Health Region T1</t>
  </si>
  <si>
    <t>Manitoba T1</t>
  </si>
  <si>
    <t>Total</t>
  </si>
  <si>
    <t xml:space="preserve"> T2</t>
  </si>
  <si>
    <t xml:space="preserve"> T3</t>
  </si>
  <si>
    <t>T3</t>
  </si>
  <si>
    <t>T2</t>
  </si>
  <si>
    <t>Hospital Catchment: Where RHA Hospital Patients Came From for Hospital Separations, 2012/13, 2017/18 &amp; 2021/22</t>
  </si>
  <si>
    <t>Provided by RHA</t>
  </si>
  <si>
    <t>Hospitals</t>
  </si>
  <si>
    <t>RHA Residents</t>
  </si>
  <si>
    <t>Other RHA Residents</t>
  </si>
  <si>
    <t>Winnipeg Residents</t>
  </si>
  <si>
    <t>Non-Manitobans</t>
  </si>
  <si>
    <t>Program: S:\rha2024\prog\hprior\hosp\hosp_catchment.sas Date: 25JUL2024 22:23:15 User: heatherp Host: W10-SAL-2</t>
  </si>
  <si>
    <t>T1 = 2012/13; T2 = 2017/18; T3 = 2021/22</t>
  </si>
  <si>
    <t>If you require this document in a different accessible format, please contact us: by phone at 204-789-3819 or by email at info@cpe.umanitoba.ca.</t>
  </si>
  <si>
    <t>Date:</t>
  </si>
  <si>
    <t>July 25 2024</t>
  </si>
  <si>
    <t>End of worksheet</t>
  </si>
  <si>
    <t>n/a</t>
  </si>
  <si>
    <t>Hospital Catchment: Where Hospital Patients Came from (Hospitalizations) by Health Region, 2012/13, 2017/18 and 2021/22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</si>
</sst>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 style="thin">
        <color theme="0"/>
      </right>
      <top style="thin">
        <color theme="7"/>
      </top>
      <bottom/>
      <diagonal/>
    </border>
    <border>
      <left/>
      <right style="thin">
        <color theme="4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/>
      <bottom style="thin">
        <color theme="7"/>
      </bottom>
      <diagonal/>
    </border>
    <border>
      <left style="thin">
        <color theme="6"/>
      </left>
      <right style="thin">
        <color theme="6"/>
      </right>
      <top style="thin">
        <color theme="7"/>
      </top>
      <bottom style="thin">
        <color theme="6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6"/>
      </bottom>
      <diagonal/>
    </border>
    <border>
      <left style="thin">
        <color theme="6"/>
      </left>
      <right style="thin">
        <color theme="7"/>
      </right>
      <top style="thin">
        <color theme="7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4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6"/>
      </right>
      <top/>
      <bottom style="thin">
        <color theme="7"/>
      </bottom>
      <diagonal/>
    </border>
    <border>
      <left style="thin">
        <color theme="6"/>
      </left>
      <right style="thin">
        <color theme="4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6"/>
      </right>
      <top style="thin">
        <color theme="6"/>
      </top>
      <bottom style="thin">
        <color theme="4"/>
      </bottom>
      <diagonal/>
    </border>
    <border>
      <left/>
      <right/>
      <top/>
      <bottom style="thin">
        <color theme="6"/>
      </bottom>
      <diagonal/>
    </border>
    <border>
      <left style="thin">
        <color theme="0"/>
      </left>
      <right style="thin">
        <color theme="0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6"/>
      </left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 applyNumberFormat="0" applyFont="0" applyFill="0" applyBorder="0" applyAlignment="0">
      <alignment horizontal="center"/>
    </xf>
    <xf numFmtId="0" fontId="5" fillId="2" borderId="1">
      <alignment horizontal="center" vertical="center" wrapText="1"/>
    </xf>
    <xf numFmtId="49" fontId="6" fillId="3" borderId="0">
      <alignment horizontal="left" vertical="center" indent="1"/>
    </xf>
    <xf numFmtId="0" fontId="9" fillId="2" borderId="2">
      <alignment horizontal="center" vertical="center" wrapText="1"/>
    </xf>
    <xf numFmtId="0" fontId="12" fillId="0" borderId="0" applyNumberFormat="0" applyFill="0" applyAlignment="0" applyProtection="0"/>
    <xf numFmtId="0" fontId="13" fillId="0" borderId="0" applyNumberFormat="0" applyFill="0" applyAlignment="0" applyProtection="0"/>
    <xf numFmtId="0" fontId="12" fillId="4" borderId="27" applyFill="0">
      <alignment horizontal="left" vertical="center" indent="1"/>
    </xf>
    <xf numFmtId="2" fontId="11" fillId="4" borderId="28" applyFill="0">
      <alignment horizontal="right" vertical="center" indent="3"/>
    </xf>
    <xf numFmtId="49" fontId="9" fillId="2" borderId="26">
      <alignment horizontal="left" vertical="center" indent="1"/>
    </xf>
    <xf numFmtId="2" fontId="9" fillId="2" borderId="2">
      <alignment horizontal="right" vertical="center" indent="3"/>
    </xf>
  </cellStyleXfs>
  <cellXfs count="56">
    <xf numFmtId="0" fontId="0" fillId="0" borderId="0" xfId="0"/>
    <xf numFmtId="4" fontId="0" fillId="0" borderId="0" xfId="0" applyNumberFormat="1"/>
    <xf numFmtId="0" fontId="0" fillId="0" borderId="0" xfId="1" applyNumberFormat="1" applyFont="1"/>
    <xf numFmtId="0" fontId="7" fillId="0" borderId="0" xfId="2" applyFont="1"/>
    <xf numFmtId="0" fontId="8" fillId="0" borderId="0" xfId="3" applyNumberFormat="1" applyFont="1" applyBorder="1" applyAlignment="1">
      <alignment horizontal="left" vertical="top" wrapText="1"/>
    </xf>
    <xf numFmtId="0" fontId="8" fillId="0" borderId="0" xfId="1" applyNumberFormat="1" applyFont="1" applyBorder="1" applyAlignment="1">
      <alignment horizontal="left" vertical="top" wrapText="1"/>
    </xf>
    <xf numFmtId="0" fontId="8" fillId="0" borderId="0" xfId="3" applyFont="1" applyBorder="1" applyAlignment="1">
      <alignment vertical="top" wrapText="1"/>
    </xf>
    <xf numFmtId="0" fontId="8" fillId="0" borderId="0" xfId="3" applyNumberFormat="1" applyFont="1" applyBorder="1" applyAlignment="1">
      <alignment vertical="top" wrapText="1"/>
    </xf>
    <xf numFmtId="0" fontId="8" fillId="0" borderId="0" xfId="1" applyNumberFormat="1" applyFont="1" applyBorder="1" applyAlignment="1">
      <alignment vertical="top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center" vertical="center" wrapText="1"/>
    </xf>
    <xf numFmtId="0" fontId="7" fillId="0" borderId="4" xfId="2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7" fillId="0" borderId="0" xfId="1" applyNumberFormat="1" applyFont="1" applyAlignment="1">
      <alignment vertical="center"/>
    </xf>
    <xf numFmtId="0" fontId="7" fillId="0" borderId="0" xfId="1" applyNumberFormat="1" applyFont="1"/>
    <xf numFmtId="0" fontId="7" fillId="0" borderId="9" xfId="2" applyFont="1" applyBorder="1" applyAlignment="1">
      <alignment vertical="center"/>
    </xf>
    <xf numFmtId="0" fontId="9" fillId="2" borderId="6" xfId="1" applyNumberFormat="1" applyFont="1" applyFill="1" applyBorder="1" applyAlignment="1">
      <alignment horizontal="center" vertical="center" wrapText="1"/>
    </xf>
    <xf numFmtId="0" fontId="9" fillId="2" borderId="8" xfId="4" applyFont="1" applyBorder="1">
      <alignment horizontal="center" vertical="center" wrapText="1"/>
    </xf>
    <xf numFmtId="0" fontId="9" fillId="2" borderId="6" xfId="4" applyFont="1" applyBorder="1">
      <alignment horizontal="center" vertical="center" wrapText="1"/>
    </xf>
    <xf numFmtId="0" fontId="7" fillId="5" borderId="20" xfId="2" applyFont="1" applyFill="1" applyBorder="1" applyAlignment="1">
      <alignment horizontal="right" vertical="center" indent="2"/>
    </xf>
    <xf numFmtId="0" fontId="9" fillId="2" borderId="25" xfId="1" applyNumberFormat="1" applyFont="1" applyFill="1" applyBorder="1" applyAlignment="1">
      <alignment horizontal="center" vertical="center" wrapText="1"/>
    </xf>
    <xf numFmtId="0" fontId="8" fillId="0" borderId="24" xfId="1" applyNumberFormat="1" applyFont="1" applyBorder="1" applyAlignment="1">
      <alignment vertical="top" wrapText="1"/>
    </xf>
    <xf numFmtId="0" fontId="7" fillId="4" borderId="18" xfId="2" applyFont="1" applyFill="1" applyBorder="1" applyAlignment="1">
      <alignment horizontal="right" vertical="center" indent="2"/>
    </xf>
    <xf numFmtId="0" fontId="0" fillId="6" borderId="0" xfId="0" applyFill="1"/>
    <xf numFmtId="14" fontId="0" fillId="6" borderId="0" xfId="0" applyNumberFormat="1" applyFill="1"/>
    <xf numFmtId="0" fontId="9" fillId="2" borderId="21" xfId="6" applyBorder="1" applyAlignment="1">
      <alignment horizontal="right" vertical="center" wrapText="1"/>
    </xf>
    <xf numFmtId="0" fontId="9" fillId="2" borderId="22" xfId="6" applyBorder="1" applyAlignment="1">
      <alignment horizontal="right" vertical="center" wrapText="1"/>
    </xf>
    <xf numFmtId="0" fontId="0" fillId="0" borderId="0" xfId="0" applyAlignment="1">
      <alignment horizontal="right"/>
    </xf>
    <xf numFmtId="0" fontId="7" fillId="4" borderId="11" xfId="2" applyFont="1" applyFill="1" applyBorder="1" applyAlignment="1">
      <alignment horizontal="right" vertical="center"/>
    </xf>
    <xf numFmtId="0" fontId="7" fillId="5" borderId="19" xfId="2" applyFont="1" applyFill="1" applyBorder="1" applyAlignment="1">
      <alignment horizontal="right" vertical="center"/>
    </xf>
    <xf numFmtId="0" fontId="9" fillId="2" borderId="16" xfId="6" applyBorder="1" applyAlignment="1">
      <alignment horizontal="right" vertical="center" wrapText="1" indent="2"/>
    </xf>
    <xf numFmtId="0" fontId="9" fillId="2" borderId="23" xfId="6" applyBorder="1" applyAlignment="1">
      <alignment horizontal="right" vertical="center" wrapText="1" indent="2"/>
    </xf>
    <xf numFmtId="3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0" fillId="0" borderId="0" xfId="1" applyNumberFormat="1" applyFont="1" applyAlignment="1">
      <alignment horizontal="center"/>
    </xf>
    <xf numFmtId="165" fontId="0" fillId="0" borderId="0" xfId="1" applyNumberFormat="1" applyFont="1"/>
    <xf numFmtId="165" fontId="7" fillId="5" borderId="10" xfId="1" applyNumberFormat="1" applyFont="1" applyFill="1" applyBorder="1" applyAlignment="1">
      <alignment horizontal="right" vertical="center" indent="3"/>
    </xf>
    <xf numFmtId="165" fontId="7" fillId="5" borderId="12" xfId="1" applyNumberFormat="1" applyFont="1" applyFill="1" applyBorder="1" applyAlignment="1">
      <alignment horizontal="right" vertical="center" indent="3"/>
    </xf>
    <xf numFmtId="165" fontId="7" fillId="5" borderId="7" xfId="1" applyNumberFormat="1" applyFont="1" applyFill="1" applyBorder="1" applyAlignment="1">
      <alignment horizontal="right" vertical="center" indent="3"/>
    </xf>
    <xf numFmtId="165" fontId="7" fillId="5" borderId="5" xfId="1" applyNumberFormat="1" applyFont="1" applyFill="1" applyBorder="1" applyAlignment="1">
      <alignment horizontal="right" vertical="center" indent="3"/>
    </xf>
    <xf numFmtId="9" fontId="7" fillId="4" borderId="4" xfId="1" applyFont="1" applyFill="1" applyBorder="1" applyAlignment="1">
      <alignment horizontal="right" vertical="center" indent="2"/>
    </xf>
    <xf numFmtId="165" fontId="7" fillId="4" borderId="17" xfId="1" applyNumberFormat="1" applyFont="1" applyFill="1" applyBorder="1" applyAlignment="1">
      <alignment horizontal="right" vertical="center" indent="3"/>
    </xf>
    <xf numFmtId="165" fontId="7" fillId="4" borderId="13" xfId="1" applyNumberFormat="1" applyFont="1" applyFill="1" applyBorder="1" applyAlignment="1">
      <alignment horizontal="right" vertical="center" indent="3"/>
    </xf>
    <xf numFmtId="165" fontId="7" fillId="4" borderId="15" xfId="1" applyNumberFormat="1" applyFont="1" applyFill="1" applyBorder="1" applyAlignment="1">
      <alignment horizontal="right" vertical="center" indent="3"/>
    </xf>
    <xf numFmtId="165" fontId="7" fillId="4" borderId="14" xfId="1" applyNumberFormat="1" applyFont="1" applyFill="1" applyBorder="1" applyAlignment="1">
      <alignment horizontal="right" vertical="center" indent="3"/>
    </xf>
    <xf numFmtId="165" fontId="9" fillId="2" borderId="21" xfId="6" applyNumberFormat="1" applyBorder="1" applyAlignment="1">
      <alignment horizontal="right" vertical="center" wrapText="1" indent="3"/>
    </xf>
    <xf numFmtId="165" fontId="9" fillId="2" borderId="22" xfId="6" applyNumberFormat="1" applyBorder="1" applyAlignment="1">
      <alignment horizontal="right" vertical="center" wrapText="1" indent="3"/>
    </xf>
    <xf numFmtId="3" fontId="0" fillId="0" borderId="0" xfId="0" applyNumberFormat="1"/>
    <xf numFmtId="0" fontId="11" fillId="0" borderId="0" xfId="0" applyFont="1"/>
    <xf numFmtId="0" fontId="9" fillId="2" borderId="29" xfId="6" applyBorder="1" applyAlignment="1">
      <alignment horizontal="right" vertical="center" wrapText="1"/>
    </xf>
    <xf numFmtId="0" fontId="9" fillId="2" borderId="30" xfId="6" applyBorder="1" applyAlignment="1">
      <alignment horizontal="right" vertical="center" wrapText="1" indent="2"/>
    </xf>
    <xf numFmtId="165" fontId="9" fillId="2" borderId="29" xfId="6" applyNumberFormat="1" applyBorder="1" applyAlignment="1">
      <alignment horizontal="right" vertical="center" wrapText="1" indent="3"/>
    </xf>
    <xf numFmtId="0" fontId="12" fillId="0" borderId="0" xfId="7" applyAlignment="1">
      <alignment horizontal="left" vertical="top"/>
    </xf>
    <xf numFmtId="0" fontId="13" fillId="0" borderId="0" xfId="8"/>
  </cellXfs>
  <cellStyles count="13">
    <cellStyle name="Column titles white border" xfId="6" xr:uid="{58B2ADBE-9CCF-424A-9A15-E9BDDA1F55EA}"/>
    <cellStyle name="crude rate tables" xfId="3" xr:uid="{0095D6E7-0582-4D91-88ED-0BF9F5E19646}"/>
    <cellStyle name="Data - percent" xfId="10" xr:uid="{D9454D5A-5D83-4F98-8BFC-B92284FFFA55}"/>
    <cellStyle name="Heading 1" xfId="7" builtinId="16" customBuiltin="1"/>
    <cellStyle name="Heading 2" xfId="8" builtinId="17" customBuiltin="1"/>
    <cellStyle name="Main heading X" xfId="4" xr:uid="{D65D351B-49E2-4FC5-AD2A-F94E3D9F19CF}"/>
    <cellStyle name="Normal" xfId="0" builtinId="0"/>
    <cellStyle name="Normal 3" xfId="2" xr:uid="{20EF4E10-9BCA-4FC6-A29E-8106E3742F98}"/>
    <cellStyle name="Percent" xfId="1" builtinId="5"/>
    <cellStyle name="Row titles" xfId="9" xr:uid="{969E3C9C-0379-46A3-8E63-E00A38585079}"/>
    <cellStyle name="Sub heading Y" xfId="5" xr:uid="{EEEADF56-6CB6-4327-97B8-7B3D9106F7A9}"/>
    <cellStyle name="Total percent" xfId="12" xr:uid="{8E1B6434-D649-484F-8945-9AFE66021553}"/>
    <cellStyle name="Total text" xfId="11" xr:uid="{6714C71E-A61F-46BA-9F49-1C1EFC098021}"/>
  </cellStyles>
  <dxfs count="12">
    <dxf>
      <border outline="0">
        <bottom style="thin">
          <color theme="6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0" formatCode="General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StyleMedium2" defaultPivotStyle="PivotStyleLight16">
    <tableStyle name="Dark Teal 4" pivot="0" count="10" xr9:uid="{9C56A8D9-BCAC-4C85-9232-5915707DC5FE}">
      <tableStyleElement type="wholeTable" dxfId="11"/>
      <tableStyleElement type="headerRow" dxfId="10"/>
      <tableStyleElement type="totalRow" dxfId="9"/>
      <tableStyleElement type="firstColumn" dxfId="8"/>
      <tableStyleElement type="firstRowStripe" dxfId="7"/>
      <tableStyleElement type="secondRowStripe" dxfId="6"/>
      <tableStyleElement type="firstHeaderCell" dxfId="5"/>
      <tableStyleElement type="lastHeaderCell" dxfId="4"/>
      <tableStyleElement type="firstTotalCell" dxfId="3"/>
      <tableStyleElement type="lastTotal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813582903476516"/>
          <c:y val="0.13812264758332043"/>
          <c:w val="0.65985077237269152"/>
          <c:h val="0.7103331180810920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'Graph Data'!$D$3</c:f>
              <c:strCache>
                <c:ptCount val="1"/>
                <c:pt idx="0">
                  <c:v>RHA Residents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 T2</c:v>
                </c:pt>
                <c:pt idx="2">
                  <c:v> T3</c:v>
                </c:pt>
                <c:pt idx="4">
                  <c:v>Winnipeg RHA T1</c:v>
                </c:pt>
                <c:pt idx="5">
                  <c:v> 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 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Data'!$D$5:$D$27</c:f>
              <c:numCache>
                <c:formatCode>0.0</c:formatCode>
                <c:ptCount val="23"/>
                <c:pt idx="0">
                  <c:v>88.7</c:v>
                </c:pt>
                <c:pt idx="1">
                  <c:v>88.7</c:v>
                </c:pt>
                <c:pt idx="2">
                  <c:v>89.3</c:v>
                </c:pt>
                <c:pt idx="4">
                  <c:v>71.599999999999994</c:v>
                </c:pt>
                <c:pt idx="5">
                  <c:v>71.8</c:v>
                </c:pt>
                <c:pt idx="6">
                  <c:v>72.099999999999994</c:v>
                </c:pt>
                <c:pt idx="8">
                  <c:v>90.4</c:v>
                </c:pt>
                <c:pt idx="9">
                  <c:v>89.4</c:v>
                </c:pt>
                <c:pt idx="10">
                  <c:v>83.3</c:v>
                </c:pt>
                <c:pt idx="12">
                  <c:v>95</c:v>
                </c:pt>
                <c:pt idx="13">
                  <c:v>94.5</c:v>
                </c:pt>
                <c:pt idx="14">
                  <c:v>92.9</c:v>
                </c:pt>
                <c:pt idx="16">
                  <c:v>97.6</c:v>
                </c:pt>
                <c:pt idx="17">
                  <c:v>96.399999999999991</c:v>
                </c:pt>
                <c:pt idx="18">
                  <c:v>96.1</c:v>
                </c:pt>
                <c:pt idx="20">
                  <c:v>78.8</c:v>
                </c:pt>
                <c:pt idx="21">
                  <c:v>78.3</c:v>
                </c:pt>
                <c:pt idx="22">
                  <c:v>78.400000000000006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2C-4C81-94F9-476F8D5B160F}"/>
            </c:ext>
          </c:extLst>
        </c:ser>
        <c:ser>
          <c:idx val="2"/>
          <c:order val="1"/>
          <c:tx>
            <c:strRef>
              <c:f>'Graph Data'!$E$3</c:f>
              <c:strCache>
                <c:ptCount val="1"/>
                <c:pt idx="0">
                  <c:v>Other RHA Residents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 T2</c:v>
                </c:pt>
                <c:pt idx="2">
                  <c:v> T3</c:v>
                </c:pt>
                <c:pt idx="4">
                  <c:v>Winnipeg RHA T1</c:v>
                </c:pt>
                <c:pt idx="5">
                  <c:v> 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 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Data'!$E$5:$E$27</c:f>
              <c:numCache>
                <c:formatCode>0.0</c:formatCode>
                <c:ptCount val="23"/>
                <c:pt idx="0">
                  <c:v>6.8000000000000007</c:v>
                </c:pt>
                <c:pt idx="1">
                  <c:v>6.8000000000000007</c:v>
                </c:pt>
                <c:pt idx="2">
                  <c:v>5</c:v>
                </c:pt>
                <c:pt idx="4">
                  <c:v>27.800000000000004</c:v>
                </c:pt>
                <c:pt idx="5">
                  <c:v>27.800000000000004</c:v>
                </c:pt>
                <c:pt idx="6">
                  <c:v>27.6</c:v>
                </c:pt>
                <c:pt idx="8">
                  <c:v>1.5</c:v>
                </c:pt>
                <c:pt idx="9">
                  <c:v>1.3</c:v>
                </c:pt>
                <c:pt idx="10">
                  <c:v>2.1999999999999997</c:v>
                </c:pt>
                <c:pt idx="12">
                  <c:v>4.1000000000000005</c:v>
                </c:pt>
                <c:pt idx="13">
                  <c:v>4.5</c:v>
                </c:pt>
                <c:pt idx="14">
                  <c:v>5.4</c:v>
                </c:pt>
                <c:pt idx="16">
                  <c:v>1.4000000000000001</c:v>
                </c:pt>
                <c:pt idx="17">
                  <c:v>1.4000000000000001</c:v>
                </c:pt>
                <c:pt idx="18">
                  <c:v>1.7999999999999998</c:v>
                </c:pt>
                <c:pt idx="20">
                  <c:v>19.900000000000002</c:v>
                </c:pt>
                <c:pt idx="21">
                  <c:v>20.3</c:v>
                </c:pt>
                <c:pt idx="22">
                  <c:v>19.7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2C-4C81-94F9-476F8D5B160F}"/>
            </c:ext>
          </c:extLst>
        </c:ser>
        <c:ser>
          <c:idx val="7"/>
          <c:order val="2"/>
          <c:tx>
            <c:strRef>
              <c:f>'Graph Data'!$F$3</c:f>
              <c:strCache>
                <c:ptCount val="1"/>
                <c:pt idx="0">
                  <c:v>Winnipeg Residents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 T2</c:v>
                </c:pt>
                <c:pt idx="2">
                  <c:v> T3</c:v>
                </c:pt>
                <c:pt idx="4">
                  <c:v>Winnipeg RHA T1</c:v>
                </c:pt>
                <c:pt idx="5">
                  <c:v> 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 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Data'!$F$5:$F$27</c:f>
              <c:numCache>
                <c:formatCode>0.0</c:formatCode>
                <c:ptCount val="23"/>
                <c:pt idx="0">
                  <c:v>4.1000000000000005</c:v>
                </c:pt>
                <c:pt idx="1">
                  <c:v>4.1000000000000005</c:v>
                </c:pt>
                <c:pt idx="2">
                  <c:v>5.3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7.8</c:v>
                </c:pt>
                <c:pt idx="9">
                  <c:v>9.1</c:v>
                </c:pt>
                <c:pt idx="10">
                  <c:v>14.299999999999999</c:v>
                </c:pt>
                <c:pt idx="12">
                  <c:v>0.6</c:v>
                </c:pt>
                <c:pt idx="13">
                  <c:v>0.6</c:v>
                </c:pt>
                <c:pt idx="14">
                  <c:v>1.4000000000000001</c:v>
                </c:pt>
                <c:pt idx="16">
                  <c:v>0.5</c:v>
                </c:pt>
                <c:pt idx="17">
                  <c:v>1.0999999999999999</c:v>
                </c:pt>
                <c:pt idx="18">
                  <c:v>1.6</c:v>
                </c:pt>
                <c:pt idx="20">
                  <c:v>0.8</c:v>
                </c:pt>
                <c:pt idx="21">
                  <c:v>0.89999999999999991</c:v>
                </c:pt>
                <c:pt idx="22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2C-4C81-94F9-476F8D5B160F}"/>
            </c:ext>
          </c:extLst>
        </c:ser>
        <c:ser>
          <c:idx val="1"/>
          <c:order val="3"/>
          <c:tx>
            <c:strRef>
              <c:f>'Graph Data'!$G$3</c:f>
              <c:strCache>
                <c:ptCount val="1"/>
                <c:pt idx="0">
                  <c:v>Non-Manitobans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strRef>
              <c:f>'Graph Data'!$A$5:$B$27</c:f>
              <c:strCache>
                <c:ptCount val="23"/>
                <c:pt idx="0">
                  <c:v>Southern Health-Santé Sud T1</c:v>
                </c:pt>
                <c:pt idx="1">
                  <c:v> T2</c:v>
                </c:pt>
                <c:pt idx="2">
                  <c:v> T3</c:v>
                </c:pt>
                <c:pt idx="4">
                  <c:v>Winnipeg RHA T1</c:v>
                </c:pt>
                <c:pt idx="5">
                  <c:v> T2</c:v>
                </c:pt>
                <c:pt idx="6">
                  <c:v>T3</c:v>
                </c:pt>
                <c:pt idx="8">
                  <c:v>Interlake-Eastern RHA T1</c:v>
                </c:pt>
                <c:pt idx="9">
                  <c:v>T2</c:v>
                </c:pt>
                <c:pt idx="10">
                  <c:v> T3</c:v>
                </c:pt>
                <c:pt idx="12">
                  <c:v>Prairie Mountain Health T1</c:v>
                </c:pt>
                <c:pt idx="13">
                  <c:v>T2</c:v>
                </c:pt>
                <c:pt idx="14">
                  <c:v>T3</c:v>
                </c:pt>
                <c:pt idx="16">
                  <c:v>Northern Health Region T1</c:v>
                </c:pt>
                <c:pt idx="17">
                  <c:v>T2</c:v>
                </c:pt>
                <c:pt idx="18">
                  <c:v>T3</c:v>
                </c:pt>
                <c:pt idx="20">
                  <c:v>Manitoba T1</c:v>
                </c:pt>
                <c:pt idx="21">
                  <c:v>T2</c:v>
                </c:pt>
                <c:pt idx="22">
                  <c:v>T3</c:v>
                </c:pt>
              </c:strCache>
            </c:strRef>
          </c:cat>
          <c:val>
            <c:numRef>
              <c:f>'Graph Data'!$G$5:$G$27</c:f>
              <c:numCache>
                <c:formatCode>0.0</c:formatCode>
                <c:ptCount val="23"/>
                <c:pt idx="0">
                  <c:v>0.4</c:v>
                </c:pt>
                <c:pt idx="1">
                  <c:v>0.4</c:v>
                </c:pt>
                <c:pt idx="2">
                  <c:v>0.4</c:v>
                </c:pt>
                <c:pt idx="4">
                  <c:v>0.5</c:v>
                </c:pt>
                <c:pt idx="5">
                  <c:v>0.4</c:v>
                </c:pt>
                <c:pt idx="6">
                  <c:v>0.3</c:v>
                </c:pt>
                <c:pt idx="8">
                  <c:v>0.3</c:v>
                </c:pt>
                <c:pt idx="9">
                  <c:v>0.2</c:v>
                </c:pt>
                <c:pt idx="10">
                  <c:v>0.2</c:v>
                </c:pt>
                <c:pt idx="12">
                  <c:v>0.3</c:v>
                </c:pt>
                <c:pt idx="13">
                  <c:v>0.5</c:v>
                </c:pt>
                <c:pt idx="14">
                  <c:v>0.3</c:v>
                </c:pt>
                <c:pt idx="16">
                  <c:v>0.5</c:v>
                </c:pt>
                <c:pt idx="17">
                  <c:v>1.0999999999999999</c:v>
                </c:pt>
                <c:pt idx="18">
                  <c:v>0.6</c:v>
                </c:pt>
                <c:pt idx="20">
                  <c:v>0.5</c:v>
                </c:pt>
                <c:pt idx="21">
                  <c:v>0.4</c:v>
                </c:pt>
                <c:pt idx="22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2C-4C81-94F9-476F8D5B1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00"/>
          <c:min val="0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88258048"/>
        <c:crosses val="max"/>
        <c:crossBetween val="between"/>
        <c:majorUnit val="10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25190840055167341"/>
          <c:y val="8.0272324560601516E-2"/>
          <c:w val="0.74609232642807533"/>
          <c:h val="5.5043633612587496E-2"/>
        </c:manualLayout>
      </c:layout>
      <c:overlay val="0"/>
      <c:txPr>
        <a:bodyPr/>
        <a:lstStyle/>
        <a:p>
          <a:pPr>
            <a:defRPr sz="9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B4EE876-F7FB-4F53-98C6-E63C19DC9393}">
  <sheetPr>
    <tabColor rgb="FFFFFF00"/>
  </sheetPr>
  <sheetViews>
    <sheetView tabSelected="1" zoomScale="110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2309" cy="4156364"/>
    <xdr:graphicFrame macro="">
      <xdr:nvGraphicFramePr>
        <xdr:cNvPr id="2" name="Chart 1" descr="Stacked bar graph showing the origins of hospitalized patients by Manitoba health region for the years 2012/13, 2017/18, and 2021/22. Each bar represents the crude percentage of patients by hospital catchment category: residents of the same RHA, residents of other RHAs, Winnipeg residents, and non-Manitoban residents. Each region includes three bars (one per time period), covering Southern Health–Santé Sud, Winnipeg RHA, Interlake–Eastern RHA, Prairie Mountain Health, Northern Health Region, and the Manitoba average.">
          <a:extLst>
            <a:ext uri="{FF2B5EF4-FFF2-40B4-BE49-F238E27FC236}">
              <a16:creationId xmlns:a16="http://schemas.microsoft.com/office/drawing/2014/main" id="{42C169A2-2C4D-8714-8B4E-8CB4B439602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0.12167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2309" cy="5056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1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7.45: Hospital Catchment: Where Hospital Patients Came From (Hospitalizations) by Health Region, 2012/13, 2017/18 and 2021/22</a:t>
          </a:r>
        </a:p>
        <a:p xmlns:a="http://schemas.openxmlformats.org/drawingml/2006/main">
          <a:pPr algn="l"/>
          <a:r>
            <a:rPr lang="en-CA" sz="9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Percent of hospitalizations</a:t>
          </a:r>
          <a:br>
            <a:rPr lang="en-CA" sz="11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</a:br>
          <a:endParaRPr lang="en-US" sz="11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0.91705</cdr:y>
    </cdr:from>
    <cdr:to>
      <cdr:x>0.38277</cdr:x>
      <cdr:y>0.97333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811579"/>
          <a:ext cx="2431473" cy="2339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100">
              <a:effectLst/>
              <a:latin typeface="+mn-lt"/>
              <a:ea typeface="+mn-ea"/>
              <a:cs typeface="+mn-cs"/>
            </a:rPr>
            <a:t> </a:t>
          </a:r>
          <a:r>
            <a:rPr lang="en-US" sz="9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T1</a:t>
          </a:r>
          <a:r>
            <a:rPr lang="en-US" sz="90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= 2012/13   T2 = 2017/18  </a:t>
          </a:r>
          <a:r>
            <a:rPr lang="en-US" sz="900" baseline="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T3-2021/22</a:t>
          </a:r>
          <a:endParaRPr lang="en-US" sz="900"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D2AAA19-5D7E-4A82-AF4A-8539200EE47E}" name="Table3" displayName="Table3" ref="A3:F21" totalsRowShown="0" headerRowDxfId="1" tableBorderDxfId="0" headerRowCellStyle="Percent">
  <autoFilter ref="A3:F21" xr:uid="{FD2AAA19-5D7E-4A82-AF4A-8539200EE47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22590B43-17D6-4514-940A-42AEA71F54E5}" name="Health Region"/>
    <tableColumn id="2" xr3:uid="{9FD39543-612A-44EE-B417-2B7FC52F2871}" name="Total Hospitalizations by RHA Residents"/>
    <tableColumn id="3" xr3:uid="{8EB02387-265B-414E-B82D-90EFE6D2BB73}" name="RHA Residents"/>
    <tableColumn id="4" xr3:uid="{2628395A-250B-4137-AB8B-E7B349D4FE48}" name="Other RHA Residents"/>
    <tableColumn id="5" xr3:uid="{36F78DB4-7749-4839-8AD4-4EC58ABD3308}" name="Winnipeg Residents"/>
    <tableColumn id="6" xr3:uid="{B1430A14-416D-4A94-872A-A91E81FE96C6}" name="Non-Manitobans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_Figure_Table_Theme_2018-05-03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C643D-936A-423C-8D67-43BE5A5E1B40}">
  <sheetPr>
    <tabColor theme="3"/>
  </sheetPr>
  <dimension ref="A1:G27"/>
  <sheetViews>
    <sheetView showGridLines="0" zoomScaleNormal="100" zoomScaleSheetLayoutView="120" zoomScalePageLayoutView="80" workbookViewId="0"/>
  </sheetViews>
  <sheetFormatPr defaultColWidth="10.6640625" defaultRowHeight="15" x14ac:dyDescent="0.25"/>
  <cols>
    <col min="1" max="1" width="32.6640625" style="3" customWidth="1"/>
    <col min="2" max="2" width="20.77734375" style="3" customWidth="1"/>
    <col min="3" max="6" width="20.77734375" style="16" customWidth="1"/>
    <col min="7" max="7" width="1.88671875" style="3" customWidth="1"/>
    <col min="8" max="9" width="10.6640625" style="3" customWidth="1"/>
    <col min="10" max="16384" width="10.6640625" style="3"/>
  </cols>
  <sheetData>
    <row r="1" spans="1:7" ht="18.75" customHeight="1" x14ac:dyDescent="0.25">
      <c r="A1" s="54" t="s">
        <v>39</v>
      </c>
      <c r="B1" s="4"/>
      <c r="C1" s="5"/>
      <c r="D1" s="5"/>
      <c r="E1" s="5"/>
      <c r="F1" s="5"/>
      <c r="G1" s="6"/>
    </row>
    <row r="2" spans="1:7" ht="15.6" x14ac:dyDescent="0.25">
      <c r="A2" s="6"/>
      <c r="B2" s="7"/>
      <c r="C2" s="23"/>
      <c r="D2" s="8"/>
      <c r="E2" s="8"/>
      <c r="F2" s="8"/>
      <c r="G2" s="6"/>
    </row>
    <row r="3" spans="1:7" s="12" customFormat="1" ht="54" customHeight="1" x14ac:dyDescent="0.3">
      <c r="A3" s="19" t="s">
        <v>12</v>
      </c>
      <c r="B3" s="20" t="s">
        <v>13</v>
      </c>
      <c r="C3" s="22" t="s">
        <v>28</v>
      </c>
      <c r="D3" s="18" t="s">
        <v>29</v>
      </c>
      <c r="E3" s="9" t="s">
        <v>30</v>
      </c>
      <c r="F3" s="10" t="s">
        <v>31</v>
      </c>
      <c r="G3" s="11"/>
    </row>
    <row r="4" spans="1:7" s="12" customFormat="1" ht="23.25" customHeight="1" x14ac:dyDescent="0.3">
      <c r="A4" s="31" t="s">
        <v>14</v>
      </c>
      <c r="B4" s="21">
        <v>19209</v>
      </c>
      <c r="C4" s="38">
        <v>88.7</v>
      </c>
      <c r="D4" s="39">
        <v>6.8000000000000007</v>
      </c>
      <c r="E4" s="40">
        <v>4.1000000000000005</v>
      </c>
      <c r="F4" s="41">
        <v>0.4</v>
      </c>
      <c r="G4" s="42"/>
    </row>
    <row r="5" spans="1:7" s="12" customFormat="1" ht="23.25" customHeight="1" x14ac:dyDescent="0.3">
      <c r="A5" s="30" t="s">
        <v>21</v>
      </c>
      <c r="B5" s="24">
        <v>19209</v>
      </c>
      <c r="C5" s="43">
        <v>88.7</v>
      </c>
      <c r="D5" s="44">
        <v>6.8000000000000007</v>
      </c>
      <c r="E5" s="45">
        <v>4.1000000000000005</v>
      </c>
      <c r="F5" s="46">
        <v>0.4</v>
      </c>
      <c r="G5" s="11"/>
    </row>
    <row r="6" spans="1:7" s="12" customFormat="1" ht="23.25" customHeight="1" x14ac:dyDescent="0.3">
      <c r="A6" s="30" t="s">
        <v>22</v>
      </c>
      <c r="B6" s="24">
        <v>16262</v>
      </c>
      <c r="C6" s="43">
        <v>89.3</v>
      </c>
      <c r="D6" s="44">
        <v>5</v>
      </c>
      <c r="E6" s="45">
        <v>5.3</v>
      </c>
      <c r="F6" s="46">
        <v>0.4</v>
      </c>
      <c r="G6" s="11"/>
    </row>
    <row r="7" spans="1:7" s="13" customFormat="1" ht="23.25" customHeight="1" x14ac:dyDescent="0.3">
      <c r="A7" s="31" t="s">
        <v>15</v>
      </c>
      <c r="B7" s="21">
        <v>136194</v>
      </c>
      <c r="C7" s="38">
        <v>71.599999999999994</v>
      </c>
      <c r="D7" s="39">
        <v>27.800000000000004</v>
      </c>
      <c r="E7" s="40" t="s">
        <v>38</v>
      </c>
      <c r="F7" s="41">
        <v>0.5</v>
      </c>
      <c r="G7" s="11"/>
    </row>
    <row r="8" spans="1:7" s="13" customFormat="1" ht="23.25" customHeight="1" x14ac:dyDescent="0.3">
      <c r="A8" s="30" t="s">
        <v>21</v>
      </c>
      <c r="B8" s="24">
        <v>145839</v>
      </c>
      <c r="C8" s="43">
        <v>71.8</v>
      </c>
      <c r="D8" s="44">
        <v>27.800000000000004</v>
      </c>
      <c r="E8" s="45" t="s">
        <v>38</v>
      </c>
      <c r="F8" s="46">
        <v>0.4</v>
      </c>
      <c r="G8" s="11"/>
    </row>
    <row r="9" spans="1:7" s="13" customFormat="1" ht="23.25" customHeight="1" x14ac:dyDescent="0.3">
      <c r="A9" s="30" t="s">
        <v>23</v>
      </c>
      <c r="B9" s="24">
        <v>126036</v>
      </c>
      <c r="C9" s="43">
        <v>72.099999999999994</v>
      </c>
      <c r="D9" s="44">
        <v>27.6</v>
      </c>
      <c r="E9" s="45" t="s">
        <v>38</v>
      </c>
      <c r="F9" s="46">
        <v>0.3</v>
      </c>
      <c r="G9" s="11"/>
    </row>
    <row r="10" spans="1:7" s="13" customFormat="1" ht="23.25" customHeight="1" x14ac:dyDescent="0.3">
      <c r="A10" s="31" t="s">
        <v>17</v>
      </c>
      <c r="B10" s="21">
        <v>8973</v>
      </c>
      <c r="C10" s="38">
        <v>90.4</v>
      </c>
      <c r="D10" s="39">
        <v>1.5</v>
      </c>
      <c r="E10" s="40">
        <v>7.8</v>
      </c>
      <c r="F10" s="41">
        <v>0.3</v>
      </c>
      <c r="G10" s="11"/>
    </row>
    <row r="11" spans="1:7" s="13" customFormat="1" ht="23.25" customHeight="1" x14ac:dyDescent="0.3">
      <c r="A11" s="30" t="s">
        <v>24</v>
      </c>
      <c r="B11" s="24">
        <v>9605</v>
      </c>
      <c r="C11" s="43">
        <v>89.4</v>
      </c>
      <c r="D11" s="44">
        <v>1.3</v>
      </c>
      <c r="E11" s="45">
        <v>9.1</v>
      </c>
      <c r="F11" s="46">
        <v>0.2</v>
      </c>
      <c r="G11" s="11"/>
    </row>
    <row r="12" spans="1:7" s="13" customFormat="1" ht="23.25" customHeight="1" x14ac:dyDescent="0.3">
      <c r="A12" s="30" t="s">
        <v>22</v>
      </c>
      <c r="B12" s="24">
        <v>11569</v>
      </c>
      <c r="C12" s="43">
        <v>83.3</v>
      </c>
      <c r="D12" s="44">
        <v>2.1999999999999997</v>
      </c>
      <c r="E12" s="45">
        <v>14.299999999999999</v>
      </c>
      <c r="F12" s="46">
        <v>0.2</v>
      </c>
      <c r="G12" s="11"/>
    </row>
    <row r="13" spans="1:7" s="13" customFormat="1" ht="23.25" customHeight="1" x14ac:dyDescent="0.3">
      <c r="A13" s="31" t="s">
        <v>16</v>
      </c>
      <c r="B13" s="21">
        <v>32786</v>
      </c>
      <c r="C13" s="38">
        <v>95</v>
      </c>
      <c r="D13" s="39">
        <v>4.1000000000000005</v>
      </c>
      <c r="E13" s="40">
        <v>0.6</v>
      </c>
      <c r="F13" s="41">
        <v>0.3</v>
      </c>
      <c r="G13" s="11"/>
    </row>
    <row r="14" spans="1:7" s="13" customFormat="1" ht="23.25" customHeight="1" x14ac:dyDescent="0.3">
      <c r="A14" s="30" t="s">
        <v>24</v>
      </c>
      <c r="B14" s="24">
        <v>32584</v>
      </c>
      <c r="C14" s="43">
        <v>94.5</v>
      </c>
      <c r="D14" s="44">
        <v>4.5</v>
      </c>
      <c r="E14" s="45">
        <v>0.6</v>
      </c>
      <c r="F14" s="46">
        <v>0.5</v>
      </c>
      <c r="G14" s="11"/>
    </row>
    <row r="15" spans="1:7" s="13" customFormat="1" ht="23.25" customHeight="1" x14ac:dyDescent="0.3">
      <c r="A15" s="30" t="s">
        <v>23</v>
      </c>
      <c r="B15" s="24">
        <v>31107</v>
      </c>
      <c r="C15" s="43">
        <v>92.9</v>
      </c>
      <c r="D15" s="44">
        <v>5.4</v>
      </c>
      <c r="E15" s="45">
        <v>1.4000000000000001</v>
      </c>
      <c r="F15" s="46">
        <v>0.3</v>
      </c>
      <c r="G15" s="11"/>
    </row>
    <row r="16" spans="1:7" s="13" customFormat="1" ht="23.25" customHeight="1" x14ac:dyDescent="0.3">
      <c r="A16" s="31" t="s">
        <v>18</v>
      </c>
      <c r="B16" s="21">
        <v>8085</v>
      </c>
      <c r="C16" s="38">
        <v>97.6</v>
      </c>
      <c r="D16" s="39">
        <v>1.4000000000000001</v>
      </c>
      <c r="E16" s="40">
        <v>0.5</v>
      </c>
      <c r="F16" s="41">
        <v>0.5</v>
      </c>
      <c r="G16" s="11"/>
    </row>
    <row r="17" spans="1:7" s="13" customFormat="1" ht="23.25" customHeight="1" x14ac:dyDescent="0.3">
      <c r="A17" s="30" t="s">
        <v>24</v>
      </c>
      <c r="B17" s="24">
        <v>7226</v>
      </c>
      <c r="C17" s="43">
        <v>96.399999999999991</v>
      </c>
      <c r="D17" s="44">
        <v>1.4000000000000001</v>
      </c>
      <c r="E17" s="45">
        <v>1.0999999999999999</v>
      </c>
      <c r="F17" s="46">
        <v>1.0999999999999999</v>
      </c>
      <c r="G17" s="11"/>
    </row>
    <row r="18" spans="1:7" s="13" customFormat="1" ht="23.25" customHeight="1" x14ac:dyDescent="0.3">
      <c r="A18" s="30" t="s">
        <v>23</v>
      </c>
      <c r="B18" s="24">
        <v>5597</v>
      </c>
      <c r="C18" s="43">
        <v>96.1</v>
      </c>
      <c r="D18" s="44">
        <v>1.7999999999999998</v>
      </c>
      <c r="E18" s="45">
        <v>1.6</v>
      </c>
      <c r="F18" s="46">
        <v>0.6</v>
      </c>
      <c r="G18" s="11"/>
    </row>
    <row r="19" spans="1:7" s="13" customFormat="1" ht="23.25" customHeight="1" x14ac:dyDescent="0.3">
      <c r="A19" s="27" t="s">
        <v>19</v>
      </c>
      <c r="B19" s="32">
        <v>205247</v>
      </c>
      <c r="C19" s="47">
        <v>78.8</v>
      </c>
      <c r="D19" s="47">
        <v>19.900000000000002</v>
      </c>
      <c r="E19" s="47">
        <v>0.8</v>
      </c>
      <c r="F19" s="47">
        <v>0.5</v>
      </c>
    </row>
    <row r="20" spans="1:7" s="13" customFormat="1" ht="23.25" customHeight="1" x14ac:dyDescent="0.3">
      <c r="A20" s="28" t="s">
        <v>24</v>
      </c>
      <c r="B20" s="33">
        <v>214240</v>
      </c>
      <c r="C20" s="48">
        <v>78.3</v>
      </c>
      <c r="D20" s="48">
        <v>20.3</v>
      </c>
      <c r="E20" s="48">
        <v>0.89999999999999991</v>
      </c>
      <c r="F20" s="48">
        <v>0.4</v>
      </c>
    </row>
    <row r="21" spans="1:7" s="13" customFormat="1" ht="23.25" customHeight="1" x14ac:dyDescent="0.3">
      <c r="A21" s="51" t="s">
        <v>23</v>
      </c>
      <c r="B21" s="52">
        <v>190571</v>
      </c>
      <c r="C21" s="53">
        <v>78.400000000000006</v>
      </c>
      <c r="D21" s="53">
        <v>19.7</v>
      </c>
      <c r="E21" s="53">
        <v>1.6</v>
      </c>
      <c r="F21" s="53">
        <v>0.3</v>
      </c>
    </row>
    <row r="22" spans="1:7" s="13" customFormat="1" ht="13.5" customHeight="1" x14ac:dyDescent="0.3">
      <c r="A22" s="14"/>
      <c r="B22" s="17"/>
      <c r="C22" s="15"/>
      <c r="D22" s="15"/>
      <c r="E22" s="15"/>
      <c r="F22" s="15"/>
    </row>
    <row r="23" spans="1:7" x14ac:dyDescent="0.25">
      <c r="A23" s="14" t="s">
        <v>33</v>
      </c>
    </row>
    <row r="25" spans="1:7" x14ac:dyDescent="0.25">
      <c r="A25" s="50" t="s">
        <v>34</v>
      </c>
    </row>
    <row r="27" spans="1:7" x14ac:dyDescent="0.25">
      <c r="A27" s="55" t="s">
        <v>37</v>
      </c>
    </row>
  </sheetData>
  <pageMargins left="0.74803149606299213" right="0.74803149606299213" top="0.70866141732283472" bottom="0.70866141732283472" header="0.31496062992125984" footer="0.31496062992125984"/>
  <pageSetup paperSize="5" scale="82" orientation="landscape" r:id="rId1"/>
  <headerFooter alignWithMargins="0">
    <oddHeader>&amp;CMCHP Confidential - Not For Distribution</oddHeader>
    <oddFooter>&amp;C&amp;Z&amp;F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19793-18E2-4FD6-B26C-F62E43A0A8F7}">
  <dimension ref="B3:G27"/>
  <sheetViews>
    <sheetView workbookViewId="0">
      <selection activeCell="D57" sqref="D57"/>
    </sheetView>
  </sheetViews>
  <sheetFormatPr defaultRowHeight="14.4" x14ac:dyDescent="0.3"/>
  <cols>
    <col min="2" max="2" width="26.88671875" style="29" customWidth="1"/>
    <col min="3" max="3" width="14.33203125" customWidth="1"/>
    <col min="4" max="5" width="18.5546875" style="2" customWidth="1"/>
    <col min="6" max="6" width="17.88671875" style="2" customWidth="1"/>
    <col min="7" max="7" width="17.6640625" style="2" customWidth="1"/>
    <col min="8" max="8" width="14.33203125" customWidth="1"/>
  </cols>
  <sheetData>
    <row r="3" spans="2:7" x14ac:dyDescent="0.3">
      <c r="D3" s="36" t="s">
        <v>28</v>
      </c>
      <c r="E3" s="36" t="s">
        <v>29</v>
      </c>
      <c r="F3" s="36" t="s">
        <v>30</v>
      </c>
      <c r="G3" s="36" t="s">
        <v>31</v>
      </c>
    </row>
    <row r="4" spans="2:7" x14ac:dyDescent="0.3">
      <c r="C4" t="s">
        <v>20</v>
      </c>
    </row>
    <row r="5" spans="2:7" x14ac:dyDescent="0.3">
      <c r="B5" s="29" t="s">
        <v>14</v>
      </c>
      <c r="C5" s="49">
        <f>'Raw Data'!C9</f>
        <v>19209</v>
      </c>
      <c r="D5" s="37">
        <f>('Raw Data'!D9)*100</f>
        <v>88.7</v>
      </c>
      <c r="E5" s="37">
        <f>('Raw Data'!E9)*100</f>
        <v>6.8000000000000007</v>
      </c>
      <c r="F5" s="37">
        <f>('Raw Data'!F9)*100</f>
        <v>4.1000000000000005</v>
      </c>
      <c r="G5" s="37">
        <f>('Raw Data'!G9)*100</f>
        <v>0.4</v>
      </c>
    </row>
    <row r="6" spans="2:7" x14ac:dyDescent="0.3">
      <c r="B6" s="29" t="s">
        <v>21</v>
      </c>
      <c r="C6" s="49">
        <f>'Raw Data'!C9</f>
        <v>19209</v>
      </c>
      <c r="D6" s="37">
        <f>('Raw Data'!D9)*100</f>
        <v>88.7</v>
      </c>
      <c r="E6" s="37">
        <f>('Raw Data'!E9)*100</f>
        <v>6.8000000000000007</v>
      </c>
      <c r="F6" s="37">
        <f>('Raw Data'!F9)*100</f>
        <v>4.1000000000000005</v>
      </c>
      <c r="G6" s="37">
        <f>('Raw Data'!G9)*100</f>
        <v>0.4</v>
      </c>
    </row>
    <row r="7" spans="2:7" x14ac:dyDescent="0.3">
      <c r="B7" s="29" t="s">
        <v>22</v>
      </c>
      <c r="C7" s="49">
        <f>'Raw Data'!C11</f>
        <v>16262</v>
      </c>
      <c r="D7" s="37">
        <f>('Raw Data'!D11)*100</f>
        <v>89.3</v>
      </c>
      <c r="E7" s="37">
        <f>('Raw Data'!E11)*100</f>
        <v>5</v>
      </c>
      <c r="F7" s="37">
        <f>('Raw Data'!F11)*100</f>
        <v>5.3</v>
      </c>
      <c r="G7" s="37">
        <f>('Raw Data'!G11)*100</f>
        <v>0.4</v>
      </c>
    </row>
    <row r="8" spans="2:7" x14ac:dyDescent="0.3">
      <c r="C8" s="49"/>
      <c r="D8" s="37"/>
      <c r="E8" s="37"/>
      <c r="F8" s="37"/>
      <c r="G8" s="37"/>
    </row>
    <row r="9" spans="2:7" x14ac:dyDescent="0.3">
      <c r="B9" s="29" t="s">
        <v>15</v>
      </c>
      <c r="C9" s="49">
        <f>'Raw Data'!C12</f>
        <v>136194</v>
      </c>
      <c r="D9" s="37">
        <f>('Raw Data'!D12)*100</f>
        <v>71.599999999999994</v>
      </c>
      <c r="E9" s="37">
        <f>('Raw Data'!E12)*100</f>
        <v>27.800000000000004</v>
      </c>
      <c r="F9" s="37" t="str">
        <f>IF('Raw Data'!F12="s", "s",'Raw Data'!F12)</f>
        <v>.</v>
      </c>
      <c r="G9" s="37">
        <f>('Raw Data'!G12)*100</f>
        <v>0.5</v>
      </c>
    </row>
    <row r="10" spans="2:7" x14ac:dyDescent="0.3">
      <c r="B10" s="29" t="s">
        <v>21</v>
      </c>
      <c r="C10" s="49">
        <f>'Raw Data'!C13</f>
        <v>145839</v>
      </c>
      <c r="D10" s="37">
        <f>('Raw Data'!D13)*100</f>
        <v>71.8</v>
      </c>
      <c r="E10" s="37">
        <f>('Raw Data'!E13)*100</f>
        <v>27.800000000000004</v>
      </c>
      <c r="F10" s="37" t="str">
        <f>IF('Raw Data'!F13="s", "s",'Raw Data'!F13)</f>
        <v>.</v>
      </c>
      <c r="G10" s="37">
        <f>('Raw Data'!G13)*100</f>
        <v>0.4</v>
      </c>
    </row>
    <row r="11" spans="2:7" x14ac:dyDescent="0.3">
      <c r="B11" s="29" t="s">
        <v>23</v>
      </c>
      <c r="C11" s="49">
        <f>'Raw Data'!C14</f>
        <v>126036</v>
      </c>
      <c r="D11" s="37">
        <f>('Raw Data'!D14)*100</f>
        <v>72.099999999999994</v>
      </c>
      <c r="E11" s="37">
        <f>('Raw Data'!E14)*100</f>
        <v>27.6</v>
      </c>
      <c r="F11" s="37" t="str">
        <f>IF('Raw Data'!F14="s", "s",'Raw Data'!F14)</f>
        <v>.</v>
      </c>
      <c r="G11" s="37">
        <f>('Raw Data'!G14)*100</f>
        <v>0.3</v>
      </c>
    </row>
    <row r="12" spans="2:7" x14ac:dyDescent="0.3">
      <c r="C12" s="49"/>
      <c r="D12" s="37"/>
      <c r="E12" s="37"/>
      <c r="F12" s="37"/>
      <c r="G12" s="37"/>
    </row>
    <row r="13" spans="2:7" x14ac:dyDescent="0.3">
      <c r="B13" s="29" t="s">
        <v>17</v>
      </c>
      <c r="C13" s="49">
        <f>'Raw Data'!C15</f>
        <v>8973</v>
      </c>
      <c r="D13" s="37">
        <f>('Raw Data'!D15)*100</f>
        <v>90.4</v>
      </c>
      <c r="E13" s="37">
        <f>('Raw Data'!E15)*100</f>
        <v>1.5</v>
      </c>
      <c r="F13" s="37">
        <f>('Raw Data'!F15)*100</f>
        <v>7.8</v>
      </c>
      <c r="G13" s="37">
        <f>('Raw Data'!G15)*100</f>
        <v>0.3</v>
      </c>
    </row>
    <row r="14" spans="2:7" x14ac:dyDescent="0.3">
      <c r="B14" s="29" t="s">
        <v>24</v>
      </c>
      <c r="C14" s="49">
        <f>'Raw Data'!C16</f>
        <v>9605</v>
      </c>
      <c r="D14" s="37">
        <f>('Raw Data'!D16)*100</f>
        <v>89.4</v>
      </c>
      <c r="E14" s="37">
        <f>('Raw Data'!E16)*100</f>
        <v>1.3</v>
      </c>
      <c r="F14" s="37">
        <f>('Raw Data'!F16)*100</f>
        <v>9.1</v>
      </c>
      <c r="G14" s="37">
        <f>('Raw Data'!G16)*100</f>
        <v>0.2</v>
      </c>
    </row>
    <row r="15" spans="2:7" x14ac:dyDescent="0.3">
      <c r="B15" s="29" t="s">
        <v>22</v>
      </c>
      <c r="C15" s="49">
        <f>'Raw Data'!C17</f>
        <v>11569</v>
      </c>
      <c r="D15" s="37">
        <f>('Raw Data'!D17)*100</f>
        <v>83.3</v>
      </c>
      <c r="E15" s="37">
        <f>('Raw Data'!E17)*100</f>
        <v>2.1999999999999997</v>
      </c>
      <c r="F15" s="37">
        <f>('Raw Data'!F17)*100</f>
        <v>14.299999999999999</v>
      </c>
      <c r="G15" s="37">
        <f>('Raw Data'!G17)*100</f>
        <v>0.2</v>
      </c>
    </row>
    <row r="16" spans="2:7" x14ac:dyDescent="0.3">
      <c r="C16" s="49"/>
      <c r="D16" s="37"/>
      <c r="E16" s="37"/>
      <c r="F16" s="37"/>
      <c r="G16" s="37"/>
    </row>
    <row r="17" spans="2:7" x14ac:dyDescent="0.3">
      <c r="B17" s="29" t="s">
        <v>16</v>
      </c>
      <c r="C17" s="49">
        <f>'Raw Data'!C18</f>
        <v>32786</v>
      </c>
      <c r="D17" s="37">
        <f>('Raw Data'!D18)*100</f>
        <v>95</v>
      </c>
      <c r="E17" s="37">
        <f>('Raw Data'!E18)*100</f>
        <v>4.1000000000000005</v>
      </c>
      <c r="F17" s="37">
        <f>('Raw Data'!F18)*100</f>
        <v>0.6</v>
      </c>
      <c r="G17" s="37">
        <f>('Raw Data'!G18)*100</f>
        <v>0.3</v>
      </c>
    </row>
    <row r="18" spans="2:7" x14ac:dyDescent="0.3">
      <c r="B18" s="29" t="s">
        <v>24</v>
      </c>
      <c r="C18" s="49">
        <f>'Raw Data'!C19</f>
        <v>32584</v>
      </c>
      <c r="D18" s="37">
        <f>('Raw Data'!D19)*100</f>
        <v>94.5</v>
      </c>
      <c r="E18" s="37">
        <f>('Raw Data'!E19)*100</f>
        <v>4.5</v>
      </c>
      <c r="F18" s="37">
        <f>('Raw Data'!F19)*100</f>
        <v>0.6</v>
      </c>
      <c r="G18" s="37">
        <f>('Raw Data'!G19)*100</f>
        <v>0.5</v>
      </c>
    </row>
    <row r="19" spans="2:7" x14ac:dyDescent="0.3">
      <c r="B19" s="29" t="s">
        <v>23</v>
      </c>
      <c r="C19" s="49">
        <f>'Raw Data'!C20</f>
        <v>31107</v>
      </c>
      <c r="D19" s="37">
        <f>('Raw Data'!D20)*100</f>
        <v>92.9</v>
      </c>
      <c r="E19" s="37">
        <f>('Raw Data'!E20)*100</f>
        <v>5.4</v>
      </c>
      <c r="F19" s="37">
        <f>('Raw Data'!F20)*100</f>
        <v>1.4000000000000001</v>
      </c>
      <c r="G19" s="37">
        <f>('Raw Data'!G20)*100</f>
        <v>0.3</v>
      </c>
    </row>
    <row r="20" spans="2:7" x14ac:dyDescent="0.3">
      <c r="C20" s="49"/>
      <c r="D20" s="37"/>
      <c r="E20" s="37"/>
      <c r="F20" s="37"/>
      <c r="G20" s="37"/>
    </row>
    <row r="21" spans="2:7" x14ac:dyDescent="0.3">
      <c r="B21" s="29" t="s">
        <v>18</v>
      </c>
      <c r="C21" s="49">
        <f>'Raw Data'!C21</f>
        <v>8085</v>
      </c>
      <c r="D21" s="37">
        <f>('Raw Data'!D21)*100</f>
        <v>97.6</v>
      </c>
      <c r="E21" s="37">
        <f>('Raw Data'!E21)*100</f>
        <v>1.4000000000000001</v>
      </c>
      <c r="F21" s="37">
        <f>('Raw Data'!F21)*100</f>
        <v>0.5</v>
      </c>
      <c r="G21" s="37">
        <f>('Raw Data'!G21)*100</f>
        <v>0.5</v>
      </c>
    </row>
    <row r="22" spans="2:7" x14ac:dyDescent="0.3">
      <c r="B22" s="29" t="s">
        <v>24</v>
      </c>
      <c r="C22" s="49">
        <f>'Raw Data'!C22</f>
        <v>7226</v>
      </c>
      <c r="D22" s="37">
        <f>('Raw Data'!D22)*100</f>
        <v>96.399999999999991</v>
      </c>
      <c r="E22" s="37">
        <f>('Raw Data'!E22)*100</f>
        <v>1.4000000000000001</v>
      </c>
      <c r="F22" s="37">
        <f>('Raw Data'!F22)*100</f>
        <v>1.0999999999999999</v>
      </c>
      <c r="G22" s="37">
        <f>('Raw Data'!G22)*100</f>
        <v>1.0999999999999999</v>
      </c>
    </row>
    <row r="23" spans="2:7" x14ac:dyDescent="0.3">
      <c r="B23" s="29" t="s">
        <v>23</v>
      </c>
      <c r="C23" s="49">
        <f>'Raw Data'!C23</f>
        <v>5597</v>
      </c>
      <c r="D23" s="37">
        <f>('Raw Data'!D23)*100</f>
        <v>96.1</v>
      </c>
      <c r="E23" s="37">
        <f>('Raw Data'!E23)*100</f>
        <v>1.7999999999999998</v>
      </c>
      <c r="F23" s="37">
        <f>('Raw Data'!F23)*100</f>
        <v>1.6</v>
      </c>
      <c r="G23" s="37">
        <f>('Raw Data'!G23)*100</f>
        <v>0.6</v>
      </c>
    </row>
    <row r="24" spans="2:7" x14ac:dyDescent="0.3">
      <c r="C24" s="49"/>
      <c r="D24" s="37"/>
      <c r="E24" s="37"/>
      <c r="F24" s="37"/>
      <c r="G24" s="37"/>
    </row>
    <row r="25" spans="2:7" x14ac:dyDescent="0.3">
      <c r="B25" s="29" t="s">
        <v>19</v>
      </c>
      <c r="C25" s="49">
        <f>'Raw Data'!C24</f>
        <v>205247</v>
      </c>
      <c r="D25" s="37">
        <f>('Raw Data'!D24)*100</f>
        <v>78.8</v>
      </c>
      <c r="E25" s="37">
        <f>('Raw Data'!E24)*100</f>
        <v>19.900000000000002</v>
      </c>
      <c r="F25" s="37">
        <f>('Raw Data'!F24)*100</f>
        <v>0.8</v>
      </c>
      <c r="G25" s="37">
        <f>('Raw Data'!G24)*100</f>
        <v>0.5</v>
      </c>
    </row>
    <row r="26" spans="2:7" x14ac:dyDescent="0.3">
      <c r="B26" s="29" t="s">
        <v>24</v>
      </c>
      <c r="C26" s="49">
        <f>'Raw Data'!C25</f>
        <v>214240</v>
      </c>
      <c r="D26" s="37">
        <f>('Raw Data'!D25)*100</f>
        <v>78.3</v>
      </c>
      <c r="E26" s="37">
        <f>('Raw Data'!E25)*100</f>
        <v>20.3</v>
      </c>
      <c r="F26" s="37">
        <f>('Raw Data'!F25)*100</f>
        <v>0.89999999999999991</v>
      </c>
      <c r="G26" s="37">
        <f>('Raw Data'!G25)*100</f>
        <v>0.4</v>
      </c>
    </row>
    <row r="27" spans="2:7" x14ac:dyDescent="0.3">
      <c r="B27" s="29" t="s">
        <v>23</v>
      </c>
      <c r="C27" s="49">
        <f>'Raw Data'!C26</f>
        <v>190571</v>
      </c>
      <c r="D27" s="37">
        <f>('Raw Data'!D26)*100</f>
        <v>78.400000000000006</v>
      </c>
      <c r="E27" s="37">
        <f>('Raw Data'!E26)*100</f>
        <v>19.7</v>
      </c>
      <c r="F27" s="37">
        <f>('Raw Data'!F26)*100</f>
        <v>1.6</v>
      </c>
      <c r="G27" s="37">
        <f>('Raw Data'!G26)*100</f>
        <v>0.3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19818-7CFD-4550-9877-2CA38A4F9B31}">
  <dimension ref="A1:G28"/>
  <sheetViews>
    <sheetView topLeftCell="A7" workbookViewId="0">
      <selection activeCell="D57" sqref="D57"/>
    </sheetView>
  </sheetViews>
  <sheetFormatPr defaultRowHeight="14.4" x14ac:dyDescent="0.3"/>
  <cols>
    <col min="1" max="7" width="18.6640625" customWidth="1"/>
  </cols>
  <sheetData>
    <row r="1" spans="1:7" s="25" customFormat="1" x14ac:dyDescent="0.3"/>
    <row r="2" spans="1:7" s="25" customFormat="1" x14ac:dyDescent="0.3">
      <c r="B2" s="26"/>
    </row>
    <row r="4" spans="1:7" x14ac:dyDescent="0.3">
      <c r="A4" t="s">
        <v>25</v>
      </c>
    </row>
    <row r="5" spans="1:7" x14ac:dyDescent="0.3">
      <c r="A5" t="s">
        <v>35</v>
      </c>
      <c r="B5" t="s">
        <v>36</v>
      </c>
    </row>
    <row r="6" spans="1:7" x14ac:dyDescent="0.3">
      <c r="A6" t="s">
        <v>0</v>
      </c>
      <c r="C6" t="s">
        <v>1</v>
      </c>
      <c r="D6" t="s">
        <v>28</v>
      </c>
      <c r="E6" t="s">
        <v>29</v>
      </c>
      <c r="F6" t="s">
        <v>30</v>
      </c>
      <c r="G6" t="s">
        <v>31</v>
      </c>
    </row>
    <row r="7" spans="1:7" x14ac:dyDescent="0.3">
      <c r="C7" t="s">
        <v>26</v>
      </c>
    </row>
    <row r="8" spans="1:7" x14ac:dyDescent="0.3">
      <c r="C8" t="s">
        <v>27</v>
      </c>
    </row>
    <row r="9" spans="1:7" x14ac:dyDescent="0.3">
      <c r="A9" t="s">
        <v>2</v>
      </c>
      <c r="B9" t="s">
        <v>3</v>
      </c>
      <c r="C9" s="34">
        <v>19209</v>
      </c>
      <c r="D9" s="35">
        <v>0.88700000000000001</v>
      </c>
      <c r="E9" s="35">
        <v>6.8000000000000005E-2</v>
      </c>
      <c r="F9" s="35">
        <v>4.1000000000000002E-2</v>
      </c>
      <c r="G9" s="35">
        <v>4.0000000000000001E-3</v>
      </c>
    </row>
    <row r="10" spans="1:7" x14ac:dyDescent="0.3">
      <c r="B10" t="s">
        <v>4</v>
      </c>
      <c r="C10" s="34">
        <v>18986</v>
      </c>
      <c r="D10" s="35">
        <v>0.88700000000000001</v>
      </c>
      <c r="E10" s="35">
        <v>6.2E-2</v>
      </c>
      <c r="F10" s="35">
        <v>4.7E-2</v>
      </c>
      <c r="G10" s="35">
        <v>4.0000000000000001E-3</v>
      </c>
    </row>
    <row r="11" spans="1:7" x14ac:dyDescent="0.3">
      <c r="B11" t="s">
        <v>5</v>
      </c>
      <c r="C11" s="34">
        <v>16262</v>
      </c>
      <c r="D11" s="35">
        <v>0.89300000000000002</v>
      </c>
      <c r="E11" s="35">
        <v>0.05</v>
      </c>
      <c r="F11" s="35">
        <v>5.2999999999999999E-2</v>
      </c>
      <c r="G11" s="35">
        <v>4.0000000000000001E-3</v>
      </c>
    </row>
    <row r="12" spans="1:7" x14ac:dyDescent="0.3">
      <c r="A12" t="s">
        <v>6</v>
      </c>
      <c r="B12" t="s">
        <v>3</v>
      </c>
      <c r="C12" s="34">
        <v>136194</v>
      </c>
      <c r="D12" s="35">
        <v>0.71599999999999997</v>
      </c>
      <c r="E12" s="35">
        <v>0.27800000000000002</v>
      </c>
      <c r="F12" s="35" t="s">
        <v>10</v>
      </c>
      <c r="G12" s="35">
        <v>5.0000000000000001E-3</v>
      </c>
    </row>
    <row r="13" spans="1:7" x14ac:dyDescent="0.3">
      <c r="B13" t="s">
        <v>4</v>
      </c>
      <c r="C13" s="34">
        <v>145839</v>
      </c>
      <c r="D13" s="35">
        <v>0.71799999999999997</v>
      </c>
      <c r="E13" s="35">
        <v>0.27800000000000002</v>
      </c>
      <c r="F13" s="35" t="s">
        <v>10</v>
      </c>
      <c r="G13" s="35">
        <v>4.0000000000000001E-3</v>
      </c>
    </row>
    <row r="14" spans="1:7" x14ac:dyDescent="0.3">
      <c r="B14" t="s">
        <v>5</v>
      </c>
      <c r="C14" s="34">
        <v>126036</v>
      </c>
      <c r="D14" s="35">
        <v>0.72099999999999997</v>
      </c>
      <c r="E14" s="35">
        <v>0.27600000000000002</v>
      </c>
      <c r="F14" s="35" t="s">
        <v>10</v>
      </c>
      <c r="G14" s="35">
        <v>3.0000000000000001E-3</v>
      </c>
    </row>
    <row r="15" spans="1:7" x14ac:dyDescent="0.3">
      <c r="A15" t="s">
        <v>7</v>
      </c>
      <c r="B15" t="s">
        <v>3</v>
      </c>
      <c r="C15" s="34">
        <v>8973</v>
      </c>
      <c r="D15" s="35">
        <v>0.90400000000000003</v>
      </c>
      <c r="E15" s="35">
        <v>1.4999999999999999E-2</v>
      </c>
      <c r="F15" s="35">
        <v>7.8E-2</v>
      </c>
      <c r="G15" s="35">
        <v>3.0000000000000001E-3</v>
      </c>
    </row>
    <row r="16" spans="1:7" x14ac:dyDescent="0.3">
      <c r="B16" t="s">
        <v>4</v>
      </c>
      <c r="C16" s="34">
        <v>9605</v>
      </c>
      <c r="D16" s="35">
        <v>0.89400000000000002</v>
      </c>
      <c r="E16" s="35">
        <v>1.2999999999999999E-2</v>
      </c>
      <c r="F16" s="35">
        <v>9.0999999999999998E-2</v>
      </c>
      <c r="G16" s="35">
        <v>2E-3</v>
      </c>
    </row>
    <row r="17" spans="1:7" x14ac:dyDescent="0.3">
      <c r="B17" t="s">
        <v>5</v>
      </c>
      <c r="C17" s="34">
        <v>11569</v>
      </c>
      <c r="D17" s="35">
        <v>0.83299999999999996</v>
      </c>
      <c r="E17" s="35">
        <v>2.1999999999999999E-2</v>
      </c>
      <c r="F17" s="35">
        <v>0.14299999999999999</v>
      </c>
      <c r="G17" s="35">
        <v>2E-3</v>
      </c>
    </row>
    <row r="18" spans="1:7" x14ac:dyDescent="0.3">
      <c r="A18" t="s">
        <v>8</v>
      </c>
      <c r="B18" t="s">
        <v>3</v>
      </c>
      <c r="C18" s="34">
        <v>32786</v>
      </c>
      <c r="D18" s="35">
        <v>0.95</v>
      </c>
      <c r="E18" s="35">
        <v>4.1000000000000002E-2</v>
      </c>
      <c r="F18" s="35">
        <v>6.0000000000000001E-3</v>
      </c>
      <c r="G18" s="35">
        <v>3.0000000000000001E-3</v>
      </c>
    </row>
    <row r="19" spans="1:7" x14ac:dyDescent="0.3">
      <c r="B19" t="s">
        <v>4</v>
      </c>
      <c r="C19" s="34">
        <v>32584</v>
      </c>
      <c r="D19" s="35">
        <v>0.94499999999999995</v>
      </c>
      <c r="E19" s="35">
        <v>4.4999999999999998E-2</v>
      </c>
      <c r="F19" s="35">
        <v>6.0000000000000001E-3</v>
      </c>
      <c r="G19" s="35">
        <v>5.0000000000000001E-3</v>
      </c>
    </row>
    <row r="20" spans="1:7" x14ac:dyDescent="0.3">
      <c r="B20" t="s">
        <v>5</v>
      </c>
      <c r="C20" s="34">
        <v>31107</v>
      </c>
      <c r="D20" s="35">
        <v>0.92900000000000005</v>
      </c>
      <c r="E20" s="35">
        <v>5.3999999999999999E-2</v>
      </c>
      <c r="F20" s="35">
        <v>1.4E-2</v>
      </c>
      <c r="G20" s="35">
        <v>3.0000000000000001E-3</v>
      </c>
    </row>
    <row r="21" spans="1:7" x14ac:dyDescent="0.3">
      <c r="A21" t="s">
        <v>9</v>
      </c>
      <c r="B21" t="s">
        <v>3</v>
      </c>
      <c r="C21" s="34">
        <v>8085</v>
      </c>
      <c r="D21" s="35">
        <v>0.97599999999999998</v>
      </c>
      <c r="E21" s="35">
        <v>1.4E-2</v>
      </c>
      <c r="F21" s="35">
        <v>5.0000000000000001E-3</v>
      </c>
      <c r="G21" s="35">
        <v>5.0000000000000001E-3</v>
      </c>
    </row>
    <row r="22" spans="1:7" x14ac:dyDescent="0.3">
      <c r="B22" t="s">
        <v>4</v>
      </c>
      <c r="C22" s="34">
        <v>7226</v>
      </c>
      <c r="D22" s="35">
        <v>0.96399999999999997</v>
      </c>
      <c r="E22" s="35">
        <v>1.4E-2</v>
      </c>
      <c r="F22" s="35">
        <v>1.0999999999999999E-2</v>
      </c>
      <c r="G22" s="35">
        <v>1.0999999999999999E-2</v>
      </c>
    </row>
    <row r="23" spans="1:7" x14ac:dyDescent="0.3">
      <c r="B23" t="s">
        <v>5</v>
      </c>
      <c r="C23" s="34">
        <v>5597</v>
      </c>
      <c r="D23" s="35">
        <v>0.96099999999999997</v>
      </c>
      <c r="E23" s="35">
        <v>1.7999999999999999E-2</v>
      </c>
      <c r="F23" s="35">
        <v>1.6E-2</v>
      </c>
      <c r="G23" s="35">
        <v>6.0000000000000001E-3</v>
      </c>
    </row>
    <row r="24" spans="1:7" x14ac:dyDescent="0.3">
      <c r="A24" t="s">
        <v>11</v>
      </c>
      <c r="B24" t="s">
        <v>3</v>
      </c>
      <c r="C24" s="34">
        <v>205247</v>
      </c>
      <c r="D24" s="35">
        <v>0.78800000000000003</v>
      </c>
      <c r="E24" s="35">
        <v>0.19900000000000001</v>
      </c>
      <c r="F24" s="35">
        <v>8.0000000000000002E-3</v>
      </c>
      <c r="G24" s="35">
        <v>5.0000000000000001E-3</v>
      </c>
    </row>
    <row r="25" spans="1:7" x14ac:dyDescent="0.3">
      <c r="B25" t="s">
        <v>4</v>
      </c>
      <c r="C25" s="34">
        <v>214240</v>
      </c>
      <c r="D25" s="35">
        <v>0.78300000000000003</v>
      </c>
      <c r="E25" s="35">
        <v>0.20300000000000001</v>
      </c>
      <c r="F25" s="35">
        <v>8.9999999999999993E-3</v>
      </c>
      <c r="G25" s="35">
        <v>4.0000000000000001E-3</v>
      </c>
    </row>
    <row r="26" spans="1:7" x14ac:dyDescent="0.3">
      <c r="B26" t="s">
        <v>5</v>
      </c>
      <c r="C26" s="34">
        <v>190571</v>
      </c>
      <c r="D26" s="35">
        <v>0.78400000000000003</v>
      </c>
      <c r="E26" s="35">
        <v>0.19700000000000001</v>
      </c>
      <c r="F26" s="35">
        <v>1.6E-2</v>
      </c>
      <c r="G26" s="35">
        <v>3.0000000000000001E-3</v>
      </c>
    </row>
    <row r="27" spans="1:7" x14ac:dyDescent="0.3">
      <c r="C27" s="34"/>
      <c r="D27" s="35"/>
      <c r="E27" s="35"/>
      <c r="F27" s="35"/>
      <c r="G27" s="35"/>
    </row>
    <row r="28" spans="1:7" x14ac:dyDescent="0.3">
      <c r="A28" t="s">
        <v>32</v>
      </c>
      <c r="C2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Table_RHAs</vt:lpstr>
      <vt:lpstr>Graph Data</vt:lpstr>
      <vt:lpstr>Raw Data</vt:lpstr>
      <vt:lpstr>Figure_RHAs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RHA-Chapter7-Hosp-Catchment</dc:title>
  <dc:creator>Basirat Shittu</dc:creator>
  <cp:lastModifiedBy>Lindsey Dahl</cp:lastModifiedBy>
  <dcterms:created xsi:type="dcterms:W3CDTF">2024-09-11T20:38:50Z</dcterms:created>
  <dcterms:modified xsi:type="dcterms:W3CDTF">2025-12-04T20:11:41Z</dcterms:modified>
</cp:coreProperties>
</file>